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UFR SHE\Pédagogie 2024-2025\MCCC 2024 2025\MCCC_A VALIDER EN CDF20240514\FTLV\"/>
    </mc:Choice>
  </mc:AlternateContent>
  <xr:revisionPtr revIDLastSave="0" documentId="13_ncr:1_{82F4E53E-2219-47DB-AF11-A7ADFE5A9546}" xr6:coauthVersionLast="36" xr6:coauthVersionMax="36" xr10:uidLastSave="{00000000-0000-0000-0000-000000000000}"/>
  <bookViews>
    <workbookView xWindow="0" yWindow="495" windowWidth="28800" windowHeight="16335" xr2:uid="{BBE24E1B-9F43-4FCD-B58F-BC08D78B3997}"/>
  </bookViews>
  <sheets>
    <sheet name="DU TRAIL-RUNN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29" i="1"/>
  <c r="F29" i="1"/>
  <c r="F34" i="1"/>
  <c r="H25" i="1"/>
  <c r="G25" i="1"/>
  <c r="F25" i="1"/>
  <c r="I17" i="1"/>
  <c r="G17" i="1"/>
  <c r="G29" i="1"/>
  <c r="I39" i="1"/>
  <c r="I29" i="1" l="1"/>
  <c r="F40" i="1"/>
  <c r="H38" i="1"/>
  <c r="I38" i="1" s="1"/>
  <c r="I36" i="1"/>
  <c r="I26" i="1"/>
  <c r="G34" i="1" l="1"/>
  <c r="H34" i="1"/>
  <c r="I34" i="1"/>
  <c r="G21" i="1"/>
  <c r="H21" i="1"/>
  <c r="I25" i="1"/>
  <c r="F21" i="1"/>
  <c r="H17" i="1"/>
  <c r="F17" i="1"/>
  <c r="G13" i="1"/>
  <c r="G40" i="1" s="1"/>
  <c r="H13" i="1"/>
  <c r="F13" i="1"/>
  <c r="I20" i="1"/>
  <c r="I13" i="1" l="1"/>
  <c r="I21" i="1"/>
  <c r="I14" i="1"/>
  <c r="I15" i="1"/>
  <c r="I16" i="1"/>
  <c r="I18" i="1"/>
  <c r="I19" i="1"/>
  <c r="I22" i="1"/>
  <c r="I23" i="1"/>
  <c r="I24" i="1"/>
  <c r="I27" i="1"/>
  <c r="I28" i="1"/>
  <c r="I30" i="1"/>
  <c r="I31" i="1"/>
  <c r="I32" i="1"/>
  <c r="I35" i="1"/>
  <c r="I37" i="1"/>
  <c r="H40" i="1"/>
  <c r="I40" i="1" s="1"/>
</calcChain>
</file>

<file path=xl/sharedStrings.xml><?xml version="1.0" encoding="utf-8"?>
<sst xmlns="http://schemas.openxmlformats.org/spreadsheetml/2006/main" count="83" uniqueCount="83">
  <si>
    <t>durée</t>
  </si>
  <si>
    <t>Nature 
de l'épreuve</t>
  </si>
  <si>
    <t>cc/ct*</t>
  </si>
  <si>
    <t>TP</t>
  </si>
  <si>
    <t>TD</t>
  </si>
  <si>
    <t>CM</t>
  </si>
  <si>
    <t>session unique</t>
  </si>
  <si>
    <t>BLOCS DE COMPETENCES (renseigner les blocs de la fiche RNCP) 
Merci d'indiquer les blocs concernés par les éléments.</t>
  </si>
  <si>
    <t>type et nature de l'EPREUVE</t>
  </si>
  <si>
    <t>Total Heures
 étudiant</t>
  </si>
  <si>
    <t>heures étudiant</t>
  </si>
  <si>
    <t>COEFF.</t>
  </si>
  <si>
    <t>ECTS</t>
  </si>
  <si>
    <t>CODE APOGEE</t>
  </si>
  <si>
    <t xml:space="preserve">LISTE ELEMENTS </t>
  </si>
  <si>
    <t>Champ</t>
  </si>
  <si>
    <t xml:space="preserve">Diplôme : DIPLÔME UNIVERSITAIRE </t>
  </si>
  <si>
    <t>Mention : TRAIL-RUNNING : Organisation, performance, encadrement et santé</t>
  </si>
  <si>
    <t xml:space="preserve">Parcours Type : </t>
  </si>
  <si>
    <t>UE 1 - CONTOUR D'UNE ACTIVITE ET ORGANISATION DE LA PRATIQUE</t>
  </si>
  <si>
    <t>L'environnement économique et marketing du trail : sponsorings, marques, speakers, journalistes, podcasteurs…</t>
  </si>
  <si>
    <t>Organisation d’évènements et sécurité en trail-running</t>
  </si>
  <si>
    <t>Historique, cadre fédéral et organisations diverses autour du trail-running</t>
  </si>
  <si>
    <t>UE 2 - ANALYSE DE L'ACTIVITE TRAIL-RUNNING</t>
  </si>
  <si>
    <t>Analyser une course pour mieux performer, s’entrainer ou entrainer</t>
  </si>
  <si>
    <t>La biomécanique du trail, techniques associées et matériel</t>
  </si>
  <si>
    <t>UE 3 - ENTRAINEMENT ET PREPARATION PHYSIQUE EN TRAIL-RUNNING</t>
  </si>
  <si>
    <t>Physiologie de l’entrainement en trail et renforcement musculaire spécifique</t>
  </si>
  <si>
    <t>La planification de l'entrainement en trail</t>
  </si>
  <si>
    <t>Les facteurs de performance en trail</t>
  </si>
  <si>
    <t>UE 4 - RESSOURCES PSYCHOLOGIQUES DES TRAILEURS</t>
  </si>
  <si>
    <t>Analyse des profils motivationnels en trail-running</t>
  </si>
  <si>
    <t xml:space="preserve">Se préparer mentalement à une épreuve en trail </t>
  </si>
  <si>
    <t>Approche holistique d’une pratique composante à part entière de notre vie</t>
  </si>
  <si>
    <t>Prévention des blessures en trail (matériel, techniques innovantes, podologie, kinésithérapie…)</t>
  </si>
  <si>
    <t xml:space="preserve">Nutrition en trail-running </t>
  </si>
  <si>
    <t>Techniques de récupération en trail (sommeil, cryothérapie, chaud et froid, compression, techniques innovantes…)</t>
  </si>
  <si>
    <t>UE 6 - ADAPTATIONS DE L'ORGANISME EN ENVIRONNEMENT EXTREME</t>
  </si>
  <si>
    <t>Chaleur et adaptations de l’organisme</t>
  </si>
  <si>
    <t xml:space="preserve">Hypoxie, altitude et entrainement en trail-running </t>
  </si>
  <si>
    <t>Trail, privation de sommeil et gestion de la douleur</t>
  </si>
  <si>
    <t>50% Dossier et 50% Oral 
pour une épreuve unique</t>
  </si>
  <si>
    <t>Compétence n°1  : Approcher la culture et comprendre le cadre d’organisation de la discipline</t>
  </si>
  <si>
    <t>Compétence n°2 : Utiliser des outils d’évaluation du traileur et des compétitions pour fixer des objectifs précis et planifier des séquences d’entrainements</t>
  </si>
  <si>
    <t>Compétence n°3 : Comprendre les déterminants de la performance en trail-running et les optimiser selon les caractéristiques et les objectifs des pratiquants</t>
  </si>
  <si>
    <t>Compétence n°4 : Mettre en place et respecter les mesures préventives et prophylaxiques vis-à-vis de la santé du traileur (gestion de la fatigue, appareil locomoteur, santé psychologique, nutrition).</t>
  </si>
  <si>
    <t>Compétence n°5 : Réguler l'entrainement et conseiller les pratiques en environnement extrême</t>
  </si>
  <si>
    <t>HNTRUE1</t>
  </si>
  <si>
    <t>HNTRUE2</t>
  </si>
  <si>
    <t>HNTRUE3</t>
  </si>
  <si>
    <t>HNTRUE4</t>
  </si>
  <si>
    <t>HNTRUE5</t>
  </si>
  <si>
    <t>HNTRUE6</t>
  </si>
  <si>
    <t>HNTRHIST</t>
  </si>
  <si>
    <t>HNTRORGA</t>
  </si>
  <si>
    <t>HNTRANAL</t>
  </si>
  <si>
    <t>HNTRNUTR</t>
  </si>
  <si>
    <t>HNTRHYPO</t>
  </si>
  <si>
    <t>HNTRENVI</t>
  </si>
  <si>
    <t>HNTRPHYS</t>
  </si>
  <si>
    <t>HNTRAPPR</t>
  </si>
  <si>
    <t>HNTRTECH</t>
  </si>
  <si>
    <t>HNTRCHAL</t>
  </si>
  <si>
    <t>HNTRTRAI</t>
  </si>
  <si>
    <t>HNTRTEST</t>
  </si>
  <si>
    <t>HNTRBIOM</t>
  </si>
  <si>
    <t>HNTRFACT</t>
  </si>
  <si>
    <t>HNTRPLAN</t>
  </si>
  <si>
    <t>HNTRPROF</t>
  </si>
  <si>
    <t>HNTRMENT</t>
  </si>
  <si>
    <t>HNTRPREV</t>
  </si>
  <si>
    <t>Code VDI : CSHNTRA-223</t>
  </si>
  <si>
    <t>Code VET : HTNTRC-223</t>
  </si>
  <si>
    <r>
      <rPr>
        <b/>
        <sz val="14"/>
        <color rgb="FF0070C0"/>
        <rFont val="Calibri"/>
        <family val="2"/>
        <scheme val="minor"/>
      </rPr>
      <t>MCCC</t>
    </r>
    <r>
      <rPr>
        <b/>
        <sz val="14"/>
        <color theme="4" tint="0.39994506668294322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2024/2025</t>
    </r>
    <r>
      <rPr>
        <b/>
        <sz val="14"/>
        <color rgb="FF0070C0"/>
        <rFont val="Calibri"/>
        <family val="2"/>
        <scheme val="minor"/>
      </rPr>
      <t xml:space="preserve"> validées en Conseil de Faculté SHE du 
et en CFVU du </t>
    </r>
  </si>
  <si>
    <t>UE 7 - CULTURE GENERALE ET CYCLE DE CONFERENCE</t>
  </si>
  <si>
    <t>UE 5 - REGULER LES PRATIQUES ET RECOMMANDATIONS SANITAIRES</t>
  </si>
  <si>
    <t>Adaptation des pratiques aux publics particuliers (jeunes, publics agés, publics féminins)</t>
  </si>
  <si>
    <t>Tests et outils d'analyse du pratiquant (testing, vidéo, profilage…)</t>
  </si>
  <si>
    <t>TOTAL</t>
  </si>
  <si>
    <t>HNTRUE7</t>
  </si>
  <si>
    <t>HNTRTHEM</t>
  </si>
  <si>
    <t>HNTRADAP</t>
  </si>
  <si>
    <t>Thématiques diverses appliquées au trail-running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</si>
</sst>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b/>
      <sz val="11"/>
      <color theme="4" tint="0.39994506668294322"/>
      <name val="Calibri"/>
      <family val="2"/>
      <scheme val="minor"/>
    </font>
    <font>
      <b/>
      <sz val="14"/>
      <color theme="4" tint="0.3999450666829432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Corps)_x0000_"/>
    </font>
    <font>
      <sz val="11"/>
      <color rgb="FFFF0000"/>
      <name val="Calibri (Corps)_x0000_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0" fillId="0" borderId="1" xfId="0" applyFill="1" applyBorder="1"/>
    <xf numFmtId="0" fontId="3" fillId="0" borderId="1" xfId="1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9" fillId="0" borderId="0" xfId="0" applyFont="1" applyFill="1" applyBorder="1" applyAlignment="1">
      <alignment vertical="center" textRotation="90"/>
    </xf>
    <xf numFmtId="0" fontId="0" fillId="0" borderId="1" xfId="0" applyBorder="1" applyAlignment="1">
      <alignment horizontal="center"/>
    </xf>
    <xf numFmtId="0" fontId="13" fillId="0" borderId="5" xfId="1" applyFont="1" applyFill="1" applyBorder="1" applyAlignment="1"/>
    <xf numFmtId="0" fontId="13" fillId="0" borderId="1" xfId="1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3" fillId="5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8" fillId="0" borderId="0" xfId="0" applyFont="1"/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textRotation="90" wrapText="1"/>
    </xf>
    <xf numFmtId="0" fontId="0" fillId="0" borderId="3" xfId="0" applyBorder="1"/>
    <xf numFmtId="0" fontId="3" fillId="0" borderId="3" xfId="1" applyFont="1" applyFill="1" applyBorder="1" applyAlignment="1">
      <alignment horizontal="center" vertical="center" textRotation="90" wrapText="1"/>
    </xf>
    <xf numFmtId="0" fontId="0" fillId="0" borderId="3" xfId="0" applyFill="1" applyBorder="1"/>
    <xf numFmtId="0" fontId="0" fillId="0" borderId="0" xfId="0" applyBorder="1"/>
    <xf numFmtId="0" fontId="17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24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/>
    </xf>
    <xf numFmtId="0" fontId="31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E781B13B-6DB2-430D-B990-CBF7E425FDCD}"/>
  </cellStyles>
  <dxfs count="0"/>
  <tableStyles count="0" defaultTableStyle="TableStyleMedium2" defaultPivotStyle="PivotStyleLight16"/>
  <colors>
    <mruColors>
      <color rgb="FF8DB4E2"/>
      <color rgb="FFB48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2286000</xdr:colOff>
      <xdr:row>4</xdr:row>
      <xdr:rowOff>2584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29A99F-7C45-4E82-ABCB-46D419D4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2428875" cy="81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90B2-867A-4718-A6DA-9BEB017B4FAF}">
  <dimension ref="A4:Y40"/>
  <sheetViews>
    <sheetView showGridLines="0" tabSelected="1" topLeftCell="A10" zoomScaleNormal="100" workbookViewId="0">
      <selection activeCell="L12" sqref="L12"/>
    </sheetView>
  </sheetViews>
  <sheetFormatPr baseColWidth="10" defaultColWidth="11.42578125" defaultRowHeight="15"/>
  <cols>
    <col min="1" max="1" width="3.28515625" bestFit="1" customWidth="1"/>
    <col min="2" max="2" width="90.42578125" style="2" customWidth="1"/>
    <col min="3" max="3" width="11.140625" style="2" customWidth="1"/>
    <col min="4" max="4" width="5.85546875" style="1" bestFit="1" customWidth="1"/>
    <col min="5" max="5" width="7.42578125" bestFit="1" customWidth="1"/>
    <col min="6" max="6" width="3.85546875" bestFit="1" customWidth="1"/>
    <col min="7" max="7" width="3.28515625" bestFit="1" customWidth="1"/>
    <col min="8" max="8" width="3.140625" bestFit="1" customWidth="1"/>
    <col min="9" max="9" width="9" bestFit="1" customWidth="1"/>
    <col min="10" max="10" width="6.140625" style="36" bestFit="1" customWidth="1"/>
    <col min="11" max="11" width="12.140625" style="36" bestFit="1" customWidth="1"/>
    <col min="12" max="12" width="6.28515625" style="36" bestFit="1" customWidth="1"/>
    <col min="18" max="18" width="3.7109375" hidden="1" customWidth="1"/>
    <col min="19" max="25" width="11.42578125" hidden="1" customWidth="1"/>
  </cols>
  <sheetData>
    <row r="4" spans="1:25" ht="18.75" customHeight="1">
      <c r="A4" s="32"/>
      <c r="B4" s="32"/>
      <c r="C4" s="88" t="s">
        <v>73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55"/>
    </row>
    <row r="5" spans="1:25" ht="15" customHeight="1">
      <c r="A5" s="32"/>
      <c r="B5" s="39" t="s">
        <v>15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55"/>
    </row>
    <row r="6" spans="1:25" ht="15" customHeight="1">
      <c r="A6" s="32"/>
      <c r="B6" s="39" t="s">
        <v>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55"/>
    </row>
    <row r="7" spans="1:25" ht="15" customHeight="1">
      <c r="A7" s="32"/>
      <c r="B7" s="39" t="s">
        <v>17</v>
      </c>
      <c r="C7" s="3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7" t="s">
        <v>71</v>
      </c>
    </row>
    <row r="8" spans="1:25" ht="15" customHeight="1">
      <c r="A8" s="32"/>
      <c r="B8" s="39" t="s">
        <v>18</v>
      </c>
      <c r="C8" s="32"/>
      <c r="D8" s="34"/>
      <c r="E8" s="33"/>
      <c r="F8" s="32"/>
      <c r="P8" s="57" t="s">
        <v>72</v>
      </c>
    </row>
    <row r="9" spans="1:25">
      <c r="A9" s="20"/>
      <c r="B9" s="1"/>
      <c r="C9" s="1"/>
    </row>
    <row r="10" spans="1:25" ht="45" customHeight="1">
      <c r="B10" s="30" t="s">
        <v>14</v>
      </c>
      <c r="C10" s="31" t="s">
        <v>13</v>
      </c>
      <c r="D10" s="18" t="s">
        <v>12</v>
      </c>
      <c r="E10" s="18" t="s">
        <v>11</v>
      </c>
      <c r="F10" s="93" t="s">
        <v>10</v>
      </c>
      <c r="G10" s="94"/>
      <c r="H10" s="95"/>
      <c r="I10" s="29" t="s">
        <v>9</v>
      </c>
      <c r="J10" s="96" t="s">
        <v>8</v>
      </c>
      <c r="K10" s="96"/>
      <c r="L10" s="96"/>
      <c r="M10" s="89" t="s">
        <v>7</v>
      </c>
      <c r="N10" s="90"/>
      <c r="O10" s="90"/>
      <c r="P10" s="90"/>
      <c r="Q10" s="91"/>
      <c r="R10" s="28"/>
      <c r="S10" s="28"/>
      <c r="T10" s="28"/>
      <c r="U10" s="28"/>
      <c r="V10" s="28"/>
      <c r="W10" s="28"/>
      <c r="X10" s="28"/>
      <c r="Y10" s="27"/>
    </row>
    <row r="11" spans="1:25" ht="15" customHeight="1">
      <c r="A11" s="25"/>
      <c r="B11" s="24"/>
      <c r="C11" s="24"/>
      <c r="D11" s="23"/>
      <c r="E11" s="26"/>
      <c r="F11" s="22"/>
      <c r="G11" s="22"/>
      <c r="H11" s="22"/>
      <c r="I11" s="22"/>
      <c r="J11" s="98" t="s">
        <v>6</v>
      </c>
      <c r="K11" s="99"/>
      <c r="L11" s="100"/>
      <c r="M11" s="97" t="s">
        <v>42</v>
      </c>
      <c r="N11" s="97" t="s">
        <v>43</v>
      </c>
      <c r="O11" s="97" t="s">
        <v>44</v>
      </c>
      <c r="P11" s="97" t="s">
        <v>45</v>
      </c>
      <c r="Q11" s="97" t="s">
        <v>46</v>
      </c>
    </row>
    <row r="12" spans="1:25" ht="30">
      <c r="A12" s="25"/>
      <c r="B12" s="24"/>
      <c r="C12" s="24"/>
      <c r="D12" s="23"/>
      <c r="E12" s="19"/>
      <c r="F12" s="22" t="s">
        <v>5</v>
      </c>
      <c r="G12" s="22" t="s">
        <v>4</v>
      </c>
      <c r="H12" s="22" t="s">
        <v>3</v>
      </c>
      <c r="I12" s="22"/>
      <c r="J12" s="14" t="s">
        <v>2</v>
      </c>
      <c r="K12" s="21" t="s">
        <v>1</v>
      </c>
      <c r="L12" s="101" t="s">
        <v>0</v>
      </c>
      <c r="M12" s="97"/>
      <c r="N12" s="97"/>
      <c r="O12" s="97"/>
      <c r="P12" s="97"/>
      <c r="Q12" s="97"/>
    </row>
    <row r="13" spans="1:25" s="54" customFormat="1" ht="15" customHeight="1">
      <c r="A13" s="74"/>
      <c r="B13" s="38" t="s">
        <v>19</v>
      </c>
      <c r="C13" s="13" t="s">
        <v>47</v>
      </c>
      <c r="D13" s="12"/>
      <c r="E13" s="12"/>
      <c r="F13" s="11">
        <f>SUM(F14:F16)</f>
        <v>4</v>
      </c>
      <c r="G13" s="11">
        <f t="shared" ref="G13:H13" si="0">SUM(G14:G16)</f>
        <v>2</v>
      </c>
      <c r="H13" s="11">
        <f t="shared" si="0"/>
        <v>0</v>
      </c>
      <c r="I13" s="10">
        <f>(F13)+G13+H13</f>
        <v>6</v>
      </c>
      <c r="J13" s="76" t="s">
        <v>41</v>
      </c>
      <c r="K13" s="77"/>
      <c r="L13" s="78"/>
      <c r="M13" s="92"/>
      <c r="N13" s="92"/>
      <c r="O13" s="92"/>
      <c r="P13" s="92"/>
      <c r="Q13" s="92"/>
    </row>
    <row r="14" spans="1:25" s="54" customFormat="1" ht="15" customHeight="1">
      <c r="A14" s="74"/>
      <c r="B14" s="45" t="s">
        <v>22</v>
      </c>
      <c r="C14" s="46" t="s">
        <v>53</v>
      </c>
      <c r="D14" s="47"/>
      <c r="E14" s="47">
        <v>1</v>
      </c>
      <c r="F14" s="48">
        <v>2</v>
      </c>
      <c r="G14" s="48"/>
      <c r="H14" s="48"/>
      <c r="I14" s="49">
        <f>SUM(F14:H14)</f>
        <v>2</v>
      </c>
      <c r="J14" s="79"/>
      <c r="K14" s="80"/>
      <c r="L14" s="81"/>
      <c r="M14" s="50"/>
      <c r="N14" s="51"/>
      <c r="O14" s="52"/>
      <c r="P14" s="52"/>
      <c r="Q14" s="53"/>
    </row>
    <row r="15" spans="1:25">
      <c r="A15" s="74"/>
      <c r="B15" s="37" t="s">
        <v>21</v>
      </c>
      <c r="C15" s="17" t="s">
        <v>54</v>
      </c>
      <c r="D15" s="16"/>
      <c r="E15" s="16">
        <v>1</v>
      </c>
      <c r="F15" s="15">
        <v>2</v>
      </c>
      <c r="G15" s="15"/>
      <c r="H15" s="15"/>
      <c r="I15" s="6">
        <f>SUM(F15:H15)</f>
        <v>2</v>
      </c>
      <c r="J15" s="79"/>
      <c r="K15" s="80"/>
      <c r="L15" s="81"/>
      <c r="M15" s="35"/>
      <c r="N15" s="19"/>
      <c r="O15" s="5"/>
      <c r="P15" s="4"/>
      <c r="Q15" s="5"/>
    </row>
    <row r="16" spans="1:25" ht="15" customHeight="1">
      <c r="A16" s="74"/>
      <c r="B16" s="37" t="s">
        <v>20</v>
      </c>
      <c r="C16" s="17" t="s">
        <v>58</v>
      </c>
      <c r="D16" s="16"/>
      <c r="E16" s="16">
        <v>1</v>
      </c>
      <c r="F16" s="15"/>
      <c r="G16" s="58">
        <v>2</v>
      </c>
      <c r="H16" s="15"/>
      <c r="I16" s="6">
        <f>SUM(F16:H16)</f>
        <v>2</v>
      </c>
      <c r="J16" s="79"/>
      <c r="K16" s="80"/>
      <c r="L16" s="81"/>
      <c r="M16" s="35"/>
      <c r="N16" s="19"/>
      <c r="O16" s="4"/>
      <c r="P16" s="5"/>
      <c r="Q16" s="4"/>
    </row>
    <row r="17" spans="1:17">
      <c r="A17" s="74"/>
      <c r="B17" s="38" t="s">
        <v>23</v>
      </c>
      <c r="C17" s="13" t="s">
        <v>48</v>
      </c>
      <c r="D17" s="12"/>
      <c r="E17" s="56"/>
      <c r="F17" s="11">
        <f>SUM(F18:F20)</f>
        <v>4</v>
      </c>
      <c r="G17" s="11">
        <f>SUM(G18:G20)</f>
        <v>5</v>
      </c>
      <c r="H17" s="11">
        <f t="shared" ref="H17" si="1">SUM(H18:H20)</f>
        <v>6</v>
      </c>
      <c r="I17" s="10">
        <f>(F17)+G17+H17</f>
        <v>15</v>
      </c>
      <c r="J17" s="79"/>
      <c r="K17" s="80"/>
      <c r="L17" s="81"/>
      <c r="M17" s="85"/>
      <c r="N17" s="86"/>
      <c r="O17" s="86"/>
      <c r="P17" s="86"/>
      <c r="Q17" s="87"/>
    </row>
    <row r="18" spans="1:17">
      <c r="A18" s="74"/>
      <c r="B18" s="40" t="s">
        <v>24</v>
      </c>
      <c r="C18" s="17" t="s">
        <v>55</v>
      </c>
      <c r="D18" s="16"/>
      <c r="E18" s="16">
        <v>1</v>
      </c>
      <c r="F18" s="15">
        <v>2</v>
      </c>
      <c r="G18" s="15">
        <v>2</v>
      </c>
      <c r="H18" s="15"/>
      <c r="I18" s="6">
        <f>SUM(F18:H18)</f>
        <v>4</v>
      </c>
      <c r="J18" s="79"/>
      <c r="K18" s="80"/>
      <c r="L18" s="81"/>
      <c r="M18" s="4"/>
      <c r="N18" s="35"/>
      <c r="O18" s="35"/>
      <c r="P18" s="5"/>
      <c r="Q18" s="5"/>
    </row>
    <row r="19" spans="1:17">
      <c r="A19" s="74"/>
      <c r="B19" s="40" t="s">
        <v>25</v>
      </c>
      <c r="C19" s="17" t="s">
        <v>65</v>
      </c>
      <c r="D19" s="16"/>
      <c r="E19" s="16">
        <v>1</v>
      </c>
      <c r="F19" s="15"/>
      <c r="G19" s="58">
        <v>3</v>
      </c>
      <c r="H19" s="15">
        <v>3</v>
      </c>
      <c r="I19" s="6">
        <f>SUM(F19:H19)</f>
        <v>6</v>
      </c>
      <c r="J19" s="79"/>
      <c r="K19" s="80"/>
      <c r="L19" s="81"/>
      <c r="M19" s="19"/>
      <c r="N19" s="35"/>
      <c r="O19" s="35"/>
      <c r="P19" s="35"/>
      <c r="Q19" s="5"/>
    </row>
    <row r="20" spans="1:17">
      <c r="A20" s="74"/>
      <c r="B20" s="40" t="s">
        <v>77</v>
      </c>
      <c r="C20" s="17" t="s">
        <v>64</v>
      </c>
      <c r="D20" s="44"/>
      <c r="E20" s="44">
        <v>1</v>
      </c>
      <c r="F20" s="8">
        <v>2</v>
      </c>
      <c r="G20" s="8"/>
      <c r="H20" s="8">
        <v>3</v>
      </c>
      <c r="I20" s="6">
        <f>SUM(F20:H20)</f>
        <v>5</v>
      </c>
      <c r="J20" s="79"/>
      <c r="K20" s="80"/>
      <c r="L20" s="81"/>
      <c r="M20" s="3"/>
      <c r="N20" s="35"/>
      <c r="O20" s="35"/>
      <c r="P20" s="3"/>
      <c r="Q20" s="3"/>
    </row>
    <row r="21" spans="1:17">
      <c r="A21" s="74"/>
      <c r="B21" s="38" t="s">
        <v>26</v>
      </c>
      <c r="C21" s="13" t="s">
        <v>49</v>
      </c>
      <c r="D21" s="12"/>
      <c r="E21" s="56"/>
      <c r="F21" s="11">
        <f>SUM(F22:F24)</f>
        <v>10</v>
      </c>
      <c r="G21" s="11">
        <f t="shared" ref="G21:H21" si="2">SUM(G22:G24)</f>
        <v>6</v>
      </c>
      <c r="H21" s="11">
        <f t="shared" si="2"/>
        <v>6</v>
      </c>
      <c r="I21" s="10">
        <f>(F21)+G21+H21</f>
        <v>22</v>
      </c>
      <c r="J21" s="79"/>
      <c r="K21" s="80"/>
      <c r="L21" s="81"/>
      <c r="M21" s="85"/>
      <c r="N21" s="86"/>
      <c r="O21" s="86"/>
      <c r="P21" s="86"/>
      <c r="Q21" s="87"/>
    </row>
    <row r="22" spans="1:17">
      <c r="A22" s="74"/>
      <c r="B22" s="41" t="s">
        <v>29</v>
      </c>
      <c r="C22" s="17" t="s">
        <v>66</v>
      </c>
      <c r="D22" s="16"/>
      <c r="E22" s="16">
        <v>1</v>
      </c>
      <c r="F22" s="15">
        <v>2</v>
      </c>
      <c r="G22" s="15"/>
      <c r="H22" s="15">
        <v>4</v>
      </c>
      <c r="I22" s="6">
        <f>SUM(F22:H22)</f>
        <v>6</v>
      </c>
      <c r="J22" s="79"/>
      <c r="K22" s="80"/>
      <c r="L22" s="81"/>
      <c r="M22" s="19"/>
      <c r="N22" s="19"/>
      <c r="O22" s="35"/>
      <c r="P22" s="4"/>
      <c r="Q22" s="35"/>
    </row>
    <row r="23" spans="1:17">
      <c r="A23" s="74"/>
      <c r="B23" s="41" t="s">
        <v>27</v>
      </c>
      <c r="C23" s="17" t="s">
        <v>59</v>
      </c>
      <c r="D23" s="16"/>
      <c r="E23" s="16">
        <v>1</v>
      </c>
      <c r="F23" s="15">
        <v>4</v>
      </c>
      <c r="G23" s="58">
        <v>2</v>
      </c>
      <c r="H23" s="15">
        <v>2</v>
      </c>
      <c r="I23" s="66">
        <f>SUM(F23:H23)</f>
        <v>8</v>
      </c>
      <c r="J23" s="79"/>
      <c r="K23" s="80"/>
      <c r="L23" s="81"/>
      <c r="M23" s="19"/>
      <c r="N23" s="19"/>
      <c r="O23" s="35"/>
      <c r="P23" s="35"/>
      <c r="Q23" s="35"/>
    </row>
    <row r="24" spans="1:17">
      <c r="A24" s="74"/>
      <c r="B24" s="41" t="s">
        <v>28</v>
      </c>
      <c r="C24" s="17" t="s">
        <v>67</v>
      </c>
      <c r="D24" s="16"/>
      <c r="E24" s="16">
        <v>1</v>
      </c>
      <c r="F24" s="15">
        <v>4</v>
      </c>
      <c r="G24" s="58">
        <v>4</v>
      </c>
      <c r="H24" s="15"/>
      <c r="I24" s="66">
        <f>SUM(F24:H24)</f>
        <v>8</v>
      </c>
      <c r="J24" s="79"/>
      <c r="K24" s="80"/>
      <c r="L24" s="81"/>
      <c r="M24" s="19"/>
      <c r="N24" s="19"/>
      <c r="O24" s="35"/>
      <c r="P24" s="35"/>
      <c r="Q24" s="35"/>
    </row>
    <row r="25" spans="1:17">
      <c r="A25" s="74"/>
      <c r="B25" s="38" t="s">
        <v>30</v>
      </c>
      <c r="C25" s="13" t="s">
        <v>50</v>
      </c>
      <c r="D25" s="12"/>
      <c r="E25" s="56"/>
      <c r="F25" s="11">
        <f>SUM(F26:F28)</f>
        <v>2</v>
      </c>
      <c r="G25" s="11">
        <f>SUM(G26:G28)</f>
        <v>7</v>
      </c>
      <c r="H25" s="73">
        <f>SUM(H26:H28)</f>
        <v>2</v>
      </c>
      <c r="I25" s="10">
        <f>(F25)+G25+H25</f>
        <v>11</v>
      </c>
      <c r="J25" s="79"/>
      <c r="K25" s="80"/>
      <c r="L25" s="81"/>
      <c r="M25" s="85"/>
      <c r="N25" s="86"/>
      <c r="O25" s="86"/>
      <c r="P25" s="86"/>
      <c r="Q25" s="87"/>
    </row>
    <row r="26" spans="1:17">
      <c r="A26" s="74"/>
      <c r="B26" s="41" t="s">
        <v>31</v>
      </c>
      <c r="C26" s="17" t="s">
        <v>68</v>
      </c>
      <c r="D26" s="9"/>
      <c r="E26" s="44">
        <v>1</v>
      </c>
      <c r="F26" s="8"/>
      <c r="G26" s="8">
        <v>3</v>
      </c>
      <c r="H26" s="7"/>
      <c r="I26" s="6">
        <f>SUM(F26:H26)</f>
        <v>3</v>
      </c>
      <c r="J26" s="79"/>
      <c r="K26" s="80"/>
      <c r="L26" s="81"/>
      <c r="M26" s="19"/>
      <c r="N26" s="35"/>
      <c r="O26" s="35"/>
      <c r="P26" s="35"/>
      <c r="Q26" s="3"/>
    </row>
    <row r="27" spans="1:17">
      <c r="A27" s="74"/>
      <c r="B27" s="41" t="s">
        <v>32</v>
      </c>
      <c r="C27" s="17" t="s">
        <v>69</v>
      </c>
      <c r="D27" s="16"/>
      <c r="E27" s="16">
        <v>1</v>
      </c>
      <c r="F27" s="15">
        <v>2</v>
      </c>
      <c r="G27" s="15">
        <v>2</v>
      </c>
      <c r="H27" s="8">
        <v>2</v>
      </c>
      <c r="I27" s="6">
        <f>SUM(F27:H27)</f>
        <v>6</v>
      </c>
      <c r="J27" s="79"/>
      <c r="K27" s="80"/>
      <c r="L27" s="81"/>
      <c r="M27" s="19"/>
      <c r="N27" s="35"/>
      <c r="O27" s="35"/>
      <c r="P27" s="35"/>
      <c r="Q27" s="4"/>
    </row>
    <row r="28" spans="1:17">
      <c r="A28" s="74"/>
      <c r="B28" s="41" t="s">
        <v>33</v>
      </c>
      <c r="C28" s="17" t="s">
        <v>60</v>
      </c>
      <c r="D28" s="16"/>
      <c r="E28" s="16">
        <v>1</v>
      </c>
      <c r="F28" s="15"/>
      <c r="G28" s="15">
        <v>2</v>
      </c>
      <c r="H28" s="8"/>
      <c r="I28" s="6">
        <f>SUM(F28:H28)</f>
        <v>2</v>
      </c>
      <c r="J28" s="79"/>
      <c r="K28" s="80"/>
      <c r="L28" s="81"/>
      <c r="M28" s="19"/>
      <c r="N28" s="35"/>
      <c r="O28" s="35"/>
      <c r="P28" s="35"/>
      <c r="Q28" s="4"/>
    </row>
    <row r="29" spans="1:17">
      <c r="A29" s="74"/>
      <c r="B29" s="59" t="s">
        <v>75</v>
      </c>
      <c r="C29" s="13" t="s">
        <v>51</v>
      </c>
      <c r="D29" s="12"/>
      <c r="E29" s="56"/>
      <c r="F29" s="11">
        <f>SUM(F30:F33)</f>
        <v>14</v>
      </c>
      <c r="G29" s="11">
        <f>SUM(G30:G33)</f>
        <v>6</v>
      </c>
      <c r="H29" s="11">
        <f>SUM(H30:H33)</f>
        <v>2</v>
      </c>
      <c r="I29" s="10">
        <f>(F29)+G29+H29</f>
        <v>22</v>
      </c>
      <c r="J29" s="79"/>
      <c r="K29" s="80"/>
      <c r="L29" s="81"/>
      <c r="M29" s="85"/>
      <c r="N29" s="86"/>
      <c r="O29" s="86"/>
      <c r="P29" s="86"/>
      <c r="Q29" s="87"/>
    </row>
    <row r="30" spans="1:17">
      <c r="A30" s="74"/>
      <c r="B30" s="42" t="s">
        <v>34</v>
      </c>
      <c r="C30" s="17" t="s">
        <v>70</v>
      </c>
      <c r="D30" s="9"/>
      <c r="E30" s="44">
        <v>1</v>
      </c>
      <c r="F30" s="8">
        <v>2</v>
      </c>
      <c r="G30" s="8">
        <v>2</v>
      </c>
      <c r="H30" s="8"/>
      <c r="I30" s="6">
        <f>SUM(F30:H30)</f>
        <v>4</v>
      </c>
      <c r="J30" s="79"/>
      <c r="K30" s="80"/>
      <c r="L30" s="81"/>
      <c r="M30" s="19"/>
      <c r="N30" s="3"/>
      <c r="O30" s="35"/>
      <c r="P30" s="35"/>
      <c r="Q30" s="4"/>
    </row>
    <row r="31" spans="1:17">
      <c r="A31" s="74"/>
      <c r="B31" s="42" t="s">
        <v>35</v>
      </c>
      <c r="C31" s="17" t="s">
        <v>56</v>
      </c>
      <c r="D31" s="16"/>
      <c r="E31" s="16">
        <v>1</v>
      </c>
      <c r="F31" s="15">
        <v>4</v>
      </c>
      <c r="G31" s="15"/>
      <c r="H31" s="58">
        <v>2</v>
      </c>
      <c r="I31" s="61">
        <f>SUM(F31:H31)</f>
        <v>6</v>
      </c>
      <c r="J31" s="79"/>
      <c r="K31" s="80"/>
      <c r="L31" s="81"/>
      <c r="M31" s="19"/>
      <c r="N31" s="4"/>
      <c r="O31" s="35"/>
      <c r="P31" s="35"/>
      <c r="Q31" s="4"/>
    </row>
    <row r="32" spans="1:17">
      <c r="A32" s="74"/>
      <c r="B32" s="42" t="s">
        <v>36</v>
      </c>
      <c r="C32" s="17" t="s">
        <v>61</v>
      </c>
      <c r="D32" s="16"/>
      <c r="E32" s="16">
        <v>1</v>
      </c>
      <c r="F32" s="15">
        <v>2</v>
      </c>
      <c r="G32" s="15">
        <v>2</v>
      </c>
      <c r="H32" s="15"/>
      <c r="I32" s="14">
        <f>SUM(F32:H32)</f>
        <v>4</v>
      </c>
      <c r="J32" s="79"/>
      <c r="K32" s="80"/>
      <c r="L32" s="81"/>
      <c r="M32" s="19"/>
      <c r="N32" s="4"/>
      <c r="O32" s="35"/>
      <c r="P32" s="35"/>
      <c r="Q32" s="4"/>
    </row>
    <row r="33" spans="1:17" ht="15" customHeight="1">
      <c r="A33" s="74"/>
      <c r="B33" s="60" t="s">
        <v>76</v>
      </c>
      <c r="C33" s="72" t="s">
        <v>81</v>
      </c>
      <c r="D33" s="65"/>
      <c r="E33" s="61">
        <v>1</v>
      </c>
      <c r="F33" s="61">
        <v>6</v>
      </c>
      <c r="G33" s="61">
        <v>2</v>
      </c>
      <c r="H33" s="61"/>
      <c r="I33" s="61">
        <f>SUM(F33:H33)</f>
        <v>8</v>
      </c>
      <c r="J33" s="79"/>
      <c r="K33" s="80"/>
      <c r="L33" s="81"/>
      <c r="M33" s="19"/>
      <c r="N33" s="19"/>
      <c r="O33" s="35"/>
      <c r="P33" s="35"/>
      <c r="Q33" s="19"/>
    </row>
    <row r="34" spans="1:17">
      <c r="A34" s="74"/>
      <c r="B34" s="38" t="s">
        <v>37</v>
      </c>
      <c r="C34" s="13" t="s">
        <v>52</v>
      </c>
      <c r="D34" s="12"/>
      <c r="E34" s="56"/>
      <c r="F34" s="11">
        <f>SUM(F35:F37)</f>
        <v>8</v>
      </c>
      <c r="G34" s="11">
        <f t="shared" ref="G34:H34" si="3">SUM(G35:G37)</f>
        <v>0</v>
      </c>
      <c r="H34" s="11">
        <f t="shared" si="3"/>
        <v>0</v>
      </c>
      <c r="I34" s="10">
        <f>(F34)+G34+H34</f>
        <v>8</v>
      </c>
      <c r="J34" s="79"/>
      <c r="K34" s="80"/>
      <c r="L34" s="81"/>
      <c r="M34" s="85"/>
      <c r="N34" s="86"/>
      <c r="O34" s="86"/>
      <c r="P34" s="86"/>
      <c r="Q34" s="87"/>
    </row>
    <row r="35" spans="1:17">
      <c r="A35" s="74"/>
      <c r="B35" s="40" t="s">
        <v>38</v>
      </c>
      <c r="C35" s="17" t="s">
        <v>62</v>
      </c>
      <c r="D35" s="9"/>
      <c r="E35" s="44">
        <v>1</v>
      </c>
      <c r="F35" s="8">
        <v>3</v>
      </c>
      <c r="G35" s="7"/>
      <c r="H35" s="7"/>
      <c r="I35" s="6">
        <f>SUM(F35:H35)</f>
        <v>3</v>
      </c>
      <c r="J35" s="79"/>
      <c r="K35" s="80"/>
      <c r="L35" s="81"/>
      <c r="M35" s="19"/>
      <c r="N35" s="5"/>
      <c r="O35" s="35"/>
      <c r="P35" s="35"/>
      <c r="Q35" s="35"/>
    </row>
    <row r="36" spans="1:17">
      <c r="A36" s="74"/>
      <c r="B36" s="40" t="s">
        <v>39</v>
      </c>
      <c r="C36" s="17" t="s">
        <v>57</v>
      </c>
      <c r="D36" s="9"/>
      <c r="E36" s="44">
        <v>1</v>
      </c>
      <c r="F36" s="8">
        <v>3</v>
      </c>
      <c r="G36" s="7"/>
      <c r="H36" s="7"/>
      <c r="I36" s="6">
        <f>SUM(F36:H36)</f>
        <v>3</v>
      </c>
      <c r="J36" s="79"/>
      <c r="K36" s="80"/>
      <c r="L36" s="81"/>
      <c r="M36" s="19"/>
      <c r="N36" s="5"/>
      <c r="O36" s="35"/>
      <c r="P36" s="35"/>
      <c r="Q36" s="35"/>
    </row>
    <row r="37" spans="1:17">
      <c r="A37" s="74"/>
      <c r="B37" s="43" t="s">
        <v>40</v>
      </c>
      <c r="C37" s="17" t="s">
        <v>63</v>
      </c>
      <c r="D37" s="9"/>
      <c r="E37" s="44">
        <v>1</v>
      </c>
      <c r="F37" s="8">
        <v>2</v>
      </c>
      <c r="G37" s="8"/>
      <c r="H37" s="7"/>
      <c r="I37" s="6">
        <f>SUM(F37:H37)</f>
        <v>2</v>
      </c>
      <c r="J37" s="79"/>
      <c r="K37" s="80"/>
      <c r="L37" s="81"/>
      <c r="M37" s="19"/>
      <c r="N37" s="4"/>
      <c r="O37" s="35"/>
      <c r="P37" s="35"/>
      <c r="Q37" s="35"/>
    </row>
    <row r="38" spans="1:17">
      <c r="A38" s="74"/>
      <c r="B38" s="59" t="s">
        <v>74</v>
      </c>
      <c r="C38" s="70" t="s">
        <v>79</v>
      </c>
      <c r="D38" s="62"/>
      <c r="E38" s="63"/>
      <c r="F38" s="68">
        <v>10</v>
      </c>
      <c r="G38" s="68">
        <v>0</v>
      </c>
      <c r="H38" s="68">
        <f>SUM(H39)</f>
        <v>0</v>
      </c>
      <c r="I38" s="69">
        <f>(F38)+G38+H38</f>
        <v>10</v>
      </c>
      <c r="J38" s="79"/>
      <c r="K38" s="80"/>
      <c r="L38" s="81"/>
      <c r="M38" s="85"/>
      <c r="N38" s="86"/>
      <c r="O38" s="86"/>
      <c r="P38" s="86"/>
      <c r="Q38" s="87"/>
    </row>
    <row r="39" spans="1:17">
      <c r="A39" s="74"/>
      <c r="B39" s="60" t="s">
        <v>82</v>
      </c>
      <c r="C39" s="71" t="s">
        <v>80</v>
      </c>
      <c r="D39" s="64"/>
      <c r="E39" s="61">
        <v>1</v>
      </c>
      <c r="F39" s="61">
        <v>10</v>
      </c>
      <c r="G39" s="65">
        <v>0</v>
      </c>
      <c r="H39" s="65">
        <v>0</v>
      </c>
      <c r="I39" s="65">
        <f>(F39)+G39+H39</f>
        <v>10</v>
      </c>
      <c r="J39" s="79"/>
      <c r="K39" s="80"/>
      <c r="L39" s="81"/>
      <c r="M39" s="35"/>
      <c r="N39" s="35"/>
      <c r="O39" s="35"/>
      <c r="P39" s="35"/>
      <c r="Q39" s="35"/>
    </row>
    <row r="40" spans="1:17">
      <c r="C40" s="75" t="s">
        <v>78</v>
      </c>
      <c r="D40" s="75"/>
      <c r="E40" s="75"/>
      <c r="F40" s="67">
        <f>(F13+F17+F21+F25+F29+F34+F38)</f>
        <v>52</v>
      </c>
      <c r="G40" s="67">
        <f>G13+G17+G21+G25+G29+G34+G38</f>
        <v>26</v>
      </c>
      <c r="H40" s="67">
        <f>H13+H17+H21+H25+H29+H34+H38</f>
        <v>16</v>
      </c>
      <c r="I40" s="67">
        <f>(F40)+G40+H40</f>
        <v>94</v>
      </c>
      <c r="J40" s="82"/>
      <c r="K40" s="83"/>
      <c r="L40" s="84"/>
      <c r="M40" s="19"/>
      <c r="N40" s="19"/>
      <c r="O40" s="19"/>
      <c r="P40" s="19"/>
      <c r="Q40" s="19"/>
    </row>
  </sheetData>
  <mergeCells count="20">
    <mergeCell ref="O11:O12"/>
    <mergeCell ref="P11:P12"/>
    <mergeCell ref="J11:L11"/>
    <mergeCell ref="M11:M12"/>
    <mergeCell ref="A13:A39"/>
    <mergeCell ref="C40:E40"/>
    <mergeCell ref="J13:L40"/>
    <mergeCell ref="M38:Q38"/>
    <mergeCell ref="C4:N6"/>
    <mergeCell ref="M10:Q10"/>
    <mergeCell ref="M34:Q34"/>
    <mergeCell ref="M29:Q29"/>
    <mergeCell ref="M13:Q13"/>
    <mergeCell ref="M17:Q17"/>
    <mergeCell ref="M21:Q21"/>
    <mergeCell ref="M25:Q25"/>
    <mergeCell ref="F10:H10"/>
    <mergeCell ref="J10:L10"/>
    <mergeCell ref="Q11:Q12"/>
    <mergeCell ref="N11:N12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DU TRAIL-RUNNING</vt:lpstr>
    </vt:vector>
  </TitlesOfParts>
  <Company>Université de la REUNION - Cellule Logicielle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Techer</dc:creator>
  <cp:lastModifiedBy>Sophie Techer</cp:lastModifiedBy>
  <cp:lastPrinted>2024-04-05T07:30:50Z</cp:lastPrinted>
  <dcterms:created xsi:type="dcterms:W3CDTF">2022-05-09T14:25:56Z</dcterms:created>
  <dcterms:modified xsi:type="dcterms:W3CDTF">2024-05-15T08:00:24Z</dcterms:modified>
</cp:coreProperties>
</file>